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Clerk colwinston\AGMs\AGM PACK 2017\"/>
    </mc:Choice>
  </mc:AlternateContent>
  <bookViews>
    <workbookView xWindow="0" yWindow="0" windowWidth="20490" windowHeight="69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B28" i="1"/>
  <c r="B27" i="1"/>
  <c r="B26" i="1"/>
  <c r="B25" i="1"/>
  <c r="B24" i="1"/>
  <c r="B23" i="1"/>
  <c r="E20" i="1"/>
  <c r="E21" i="1" s="1"/>
  <c r="E30" i="1" s="1"/>
  <c r="C10" i="1" s="1"/>
  <c r="B18" i="1"/>
  <c r="B17" i="1"/>
  <c r="B16" i="1"/>
  <c r="B15" i="1"/>
  <c r="B13" i="1"/>
  <c r="C20" i="1" l="1"/>
  <c r="C29" i="1"/>
  <c r="C21" i="1"/>
  <c r="C30" i="1" l="1"/>
</calcChain>
</file>

<file path=xl/sharedStrings.xml><?xml version="1.0" encoding="utf-8"?>
<sst xmlns="http://schemas.openxmlformats.org/spreadsheetml/2006/main" count="24" uniqueCount="23">
  <si>
    <t xml:space="preserve">Colwinston Community Council </t>
  </si>
  <si>
    <t>Receipts &amp; Payments accounts</t>
  </si>
  <si>
    <t>1st April 2016- 31st March 2017</t>
  </si>
  <si>
    <t>2016-17</t>
  </si>
  <si>
    <t>2015-16</t>
  </si>
  <si>
    <t>Opening Balance</t>
  </si>
  <si>
    <t>Receipt</t>
  </si>
  <si>
    <t>Precept</t>
  </si>
  <si>
    <t>Interest</t>
  </si>
  <si>
    <t>Grants Received</t>
  </si>
  <si>
    <t>VAT Refund</t>
  </si>
  <si>
    <t>Donations Received (legal fund)</t>
  </si>
  <si>
    <t>Misc</t>
  </si>
  <si>
    <t>Total Receipts</t>
  </si>
  <si>
    <t>Sub-Total</t>
  </si>
  <si>
    <t>Payments</t>
  </si>
  <si>
    <t>Salaries &amp; Administration</t>
  </si>
  <si>
    <t xml:space="preserve">Rent &amp; Professional Fees </t>
  </si>
  <si>
    <t>Maintenance Costs</t>
  </si>
  <si>
    <t>Grants</t>
  </si>
  <si>
    <t>VAT</t>
  </si>
  <si>
    <t xml:space="preserve">Total Payments </t>
  </si>
  <si>
    <t>Closing Balance at 31.3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</si>
</sst>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name val="Cambria"/>
      <family val="1"/>
    </font>
    <font>
      <i/>
      <sz val="8"/>
      <name val="Comic Sans MS"/>
      <family val="4"/>
    </font>
    <font>
      <b/>
      <sz val="14"/>
      <name val="Cambria"/>
      <family val="1"/>
    </font>
    <font>
      <b/>
      <sz val="14"/>
      <name val="Comic Sans MS"/>
      <family val="4"/>
    </font>
    <font>
      <sz val="10"/>
      <name val="Cambria"/>
      <family val="1"/>
    </font>
    <font>
      <b/>
      <sz val="10"/>
      <name val="Cambria"/>
      <family val="1"/>
    </font>
    <font>
      <b/>
      <u/>
      <sz val="10"/>
      <name val="Cambria"/>
      <family val="1"/>
    </font>
    <font>
      <b/>
      <i/>
      <sz val="10"/>
      <name val="Cambria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0" applyFont="1" applyBorder="1" applyAlignment="1">
      <alignment horizontal="center"/>
    </xf>
    <xf numFmtId="0" fontId="7" fillId="0" borderId="8" xfId="0" applyFont="1" applyBorder="1" applyAlignment="1">
      <alignment vertical="center"/>
    </xf>
    <xf numFmtId="0" fontId="7" fillId="0" borderId="11" xfId="0" applyFont="1" applyBorder="1"/>
    <xf numFmtId="44" fontId="8" fillId="0" borderId="12" xfId="0" applyNumberFormat="1" applyFont="1" applyBorder="1" applyAlignment="1">
      <alignment horizontal="center"/>
    </xf>
    <xf numFmtId="44" fontId="8" fillId="0" borderId="0" xfId="0" applyNumberFormat="1" applyFont="1" applyBorder="1" applyAlignment="1">
      <alignment horizontal="center"/>
    </xf>
    <xf numFmtId="0" fontId="8" fillId="0" borderId="11" xfId="0" applyFont="1" applyBorder="1" applyAlignment="1">
      <alignment horizontal="left" vertical="center"/>
    </xf>
    <xf numFmtId="164" fontId="8" fillId="0" borderId="13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164" fontId="8" fillId="0" borderId="13" xfId="1" applyNumberFormat="1" applyFont="1" applyBorder="1" applyAlignment="1">
      <alignment horizontal="right" vertical="center"/>
    </xf>
    <xf numFmtId="164" fontId="7" fillId="0" borderId="0" xfId="1" applyNumberFormat="1" applyFont="1" applyBorder="1" applyAlignment="1">
      <alignment horizontal="right" vertical="center"/>
    </xf>
    <xf numFmtId="0" fontId="9" fillId="0" borderId="11" xfId="0" applyFont="1" applyBorder="1" applyAlignment="1">
      <alignment vertical="center"/>
    </xf>
    <xf numFmtId="164" fontId="8" fillId="0" borderId="13" xfId="0" applyNumberFormat="1" applyFont="1" applyBorder="1" applyAlignment="1">
      <alignment vertical="center"/>
    </xf>
    <xf numFmtId="164" fontId="8" fillId="0" borderId="0" xfId="1" applyNumberFormat="1" applyFont="1" applyBorder="1" applyAlignment="1">
      <alignment horizontal="right" vertical="center"/>
    </xf>
    <xf numFmtId="164" fontId="8" fillId="0" borderId="13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164" fontId="8" fillId="0" borderId="14" xfId="0" applyNumberFormat="1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164" fontId="8" fillId="0" borderId="15" xfId="1" applyNumberFormat="1" applyFont="1" applyBorder="1" applyAlignment="1">
      <alignment vertical="center"/>
    </xf>
    <xf numFmtId="164" fontId="8" fillId="0" borderId="12" xfId="1" applyNumberFormat="1" applyFont="1" applyBorder="1" applyAlignment="1">
      <alignment horizontal="right" vertical="center"/>
    </xf>
    <xf numFmtId="164" fontId="8" fillId="0" borderId="14" xfId="1" applyNumberFormat="1" applyFont="1" applyBorder="1" applyAlignment="1">
      <alignment vertical="center"/>
    </xf>
    <xf numFmtId="44" fontId="0" fillId="0" borderId="0" xfId="0" applyNumberFormat="1"/>
    <xf numFmtId="0" fontId="8" fillId="0" borderId="16" xfId="0" applyFont="1" applyBorder="1" applyAlignment="1">
      <alignment horizontal="center" vertical="center" wrapText="1"/>
    </xf>
    <xf numFmtId="164" fontId="8" fillId="0" borderId="17" xfId="1" applyNumberFormat="1" applyFont="1" applyBorder="1" applyAlignment="1">
      <alignment vertical="center"/>
    </xf>
    <xf numFmtId="164" fontId="0" fillId="0" borderId="0" xfId="0" applyNumberFormat="1"/>
    <xf numFmtId="0" fontId="2" fillId="0" borderId="0" xfId="0" applyFont="1" applyBorder="1"/>
    <xf numFmtId="0" fontId="0" fillId="0" borderId="0" xfId="0" applyBorder="1"/>
    <xf numFmtId="44" fontId="8" fillId="0" borderId="0" xfId="1" applyNumberFormat="1" applyFont="1" applyBorder="1" applyAlignment="1">
      <alignment vertical="center"/>
    </xf>
    <xf numFmtId="0" fontId="0" fillId="0" borderId="0" xfId="0" applyFill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Clerk%20colwinston/Finance/Cashbook%20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"/>
      <sheetName val="Payments"/>
      <sheetName val="Bank Reconciliation"/>
      <sheetName val="ANNUAL RETURN VARIANCES"/>
      <sheetName val="VARIANCE EXPLANATIONS"/>
      <sheetName val="ye bank reconciliation"/>
      <sheetName val="ANNUAL ACCOUNTS"/>
      <sheetName val="Adjusted Budget "/>
      <sheetName val="Sheet4"/>
      <sheetName val="budget 201617"/>
      <sheetName val="budget analysis"/>
    </sheetNames>
    <sheetDataSet>
      <sheetData sheetId="0">
        <row r="15">
          <cell r="D15">
            <v>7000</v>
          </cell>
          <cell r="H15">
            <v>0</v>
          </cell>
          <cell r="K15">
            <v>0</v>
          </cell>
        </row>
      </sheetData>
      <sheetData sheetId="1">
        <row r="36">
          <cell r="E36">
            <v>246.86</v>
          </cell>
          <cell r="F36">
            <v>1708.48</v>
          </cell>
          <cell r="G36">
            <v>0</v>
          </cell>
          <cell r="H36">
            <v>130.54</v>
          </cell>
          <cell r="I36">
            <v>240.21</v>
          </cell>
          <cell r="J36">
            <v>200</v>
          </cell>
          <cell r="K36">
            <v>84.75</v>
          </cell>
          <cell r="L36">
            <v>251.85</v>
          </cell>
          <cell r="M36">
            <v>186.75</v>
          </cell>
          <cell r="P36">
            <v>2024</v>
          </cell>
          <cell r="R36">
            <v>40.42</v>
          </cell>
          <cell r="S36">
            <v>47.78</v>
          </cell>
          <cell r="T36">
            <v>240</v>
          </cell>
          <cell r="U36">
            <v>40.9</v>
          </cell>
        </row>
      </sheetData>
      <sheetData sheetId="2">
        <row r="5">
          <cell r="C5">
            <v>315</v>
          </cell>
        </row>
        <row r="6">
          <cell r="C6">
            <v>3200</v>
          </cell>
        </row>
        <row r="9">
          <cell r="C9">
            <v>336.71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="130" zoomScaleNormal="130" workbookViewId="0">
      <selection activeCell="A3" sqref="A3:E3"/>
    </sheetView>
  </sheetViews>
  <sheetFormatPr defaultRowHeight="15" x14ac:dyDescent="0.25"/>
  <cols>
    <col min="1" max="1" width="26.85546875" customWidth="1"/>
    <col min="2" max="2" width="12.28515625" customWidth="1"/>
    <col min="3" max="3" width="14.28515625" customWidth="1"/>
    <col min="4" max="4" width="10.7109375" customWidth="1"/>
    <col min="5" max="5" width="20.85546875" customWidth="1"/>
    <col min="8" max="8" width="10.5703125" customWidth="1"/>
  </cols>
  <sheetData>
    <row r="1" spans="1:5" ht="15.75" thickBot="1" x14ac:dyDescent="0.3"/>
    <row r="2" spans="1:5" ht="20.25" x14ac:dyDescent="0.25">
      <c r="A2" s="32" t="s">
        <v>0</v>
      </c>
      <c r="B2" s="33"/>
      <c r="C2" s="33"/>
      <c r="D2" s="33"/>
      <c r="E2" s="34"/>
    </row>
    <row r="3" spans="1:5" ht="21" thickBot="1" x14ac:dyDescent="0.3">
      <c r="A3" s="35"/>
      <c r="B3" s="36"/>
      <c r="C3" s="36"/>
      <c r="D3" s="36"/>
      <c r="E3" s="37"/>
    </row>
    <row r="4" spans="1:5" ht="16.5" thickBot="1" x14ac:dyDescent="0.35">
      <c r="A4" s="38"/>
      <c r="B4" s="38"/>
      <c r="C4" s="38"/>
      <c r="D4" s="38"/>
      <c r="E4" s="38"/>
    </row>
    <row r="5" spans="1:5" ht="18" x14ac:dyDescent="0.25">
      <c r="A5" s="39" t="s">
        <v>1</v>
      </c>
      <c r="B5" s="40"/>
      <c r="C5" s="40"/>
      <c r="D5" s="40"/>
      <c r="E5" s="41"/>
    </row>
    <row r="6" spans="1:5" ht="18.75" thickBot="1" x14ac:dyDescent="0.3">
      <c r="A6" s="42" t="s">
        <v>2</v>
      </c>
      <c r="B6" s="43"/>
      <c r="C6" s="43"/>
      <c r="D6" s="43"/>
      <c r="E6" s="44"/>
    </row>
    <row r="7" spans="1:5" ht="23.25" thickBot="1" x14ac:dyDescent="0.5">
      <c r="A7" s="1"/>
      <c r="B7" s="1"/>
      <c r="C7" s="1"/>
      <c r="D7" s="1"/>
      <c r="E7" s="1"/>
    </row>
    <row r="8" spans="1:5" x14ac:dyDescent="0.25">
      <c r="A8" s="2"/>
      <c r="B8" s="45" t="s">
        <v>3</v>
      </c>
      <c r="C8" s="46"/>
      <c r="D8" s="45" t="s">
        <v>4</v>
      </c>
      <c r="E8" s="46"/>
    </row>
    <row r="9" spans="1:5" x14ac:dyDescent="0.25">
      <c r="A9" s="3"/>
      <c r="B9" s="4"/>
      <c r="C9" s="5"/>
      <c r="D9" s="4"/>
      <c r="E9" s="5"/>
    </row>
    <row r="10" spans="1:5" x14ac:dyDescent="0.25">
      <c r="A10" s="6" t="s">
        <v>5</v>
      </c>
      <c r="B10" s="7"/>
      <c r="C10" s="7">
        <f>E30</f>
        <v>4495</v>
      </c>
      <c r="D10" s="7"/>
      <c r="E10" s="8">
        <v>2452</v>
      </c>
    </row>
    <row r="11" spans="1:5" x14ac:dyDescent="0.25">
      <c r="A11" s="9"/>
      <c r="B11" s="10"/>
      <c r="C11" s="11"/>
      <c r="D11" s="10"/>
      <c r="E11" s="11"/>
    </row>
    <row r="12" spans="1:5" x14ac:dyDescent="0.25">
      <c r="A12" s="12" t="s">
        <v>6</v>
      </c>
      <c r="B12" s="13"/>
      <c r="C12" s="11"/>
      <c r="D12" s="13"/>
      <c r="E12" s="11"/>
    </row>
    <row r="13" spans="1:5" x14ac:dyDescent="0.25">
      <c r="A13" s="9" t="s">
        <v>7</v>
      </c>
      <c r="B13" s="10">
        <f>[1]Receipts!D15</f>
        <v>7000</v>
      </c>
      <c r="C13" s="14"/>
      <c r="D13" s="10">
        <v>5170</v>
      </c>
      <c r="E13" s="14"/>
    </row>
    <row r="14" spans="1:5" x14ac:dyDescent="0.25">
      <c r="A14" s="9" t="s">
        <v>8</v>
      </c>
      <c r="B14" s="10">
        <v>0</v>
      </c>
      <c r="C14" s="14"/>
      <c r="D14" s="14">
        <v>1</v>
      </c>
      <c r="E14" s="14"/>
    </row>
    <row r="15" spans="1:5" x14ac:dyDescent="0.25">
      <c r="A15" s="9" t="s">
        <v>9</v>
      </c>
      <c r="B15" s="15">
        <f>'[1]Bank Reconciliation'!C5+'[1]Bank Reconciliation'!C6</f>
        <v>3515</v>
      </c>
      <c r="C15" s="14"/>
      <c r="D15" s="14">
        <v>315</v>
      </c>
    </row>
    <row r="16" spans="1:5" x14ac:dyDescent="0.25">
      <c r="A16" s="9" t="s">
        <v>10</v>
      </c>
      <c r="B16" s="15">
        <f>'[1]Bank Reconciliation'!C9</f>
        <v>336.71</v>
      </c>
      <c r="C16" s="14"/>
      <c r="D16" s="14">
        <v>506</v>
      </c>
    </row>
    <row r="17" spans="1:8" x14ac:dyDescent="0.25">
      <c r="A17" s="9" t="s">
        <v>11</v>
      </c>
      <c r="B17" s="15">
        <f>[1]Receipts!K15</f>
        <v>0</v>
      </c>
      <c r="C17" s="14"/>
      <c r="D17" s="14">
        <v>1505</v>
      </c>
    </row>
    <row r="18" spans="1:8" x14ac:dyDescent="0.25">
      <c r="A18" s="9" t="s">
        <v>12</v>
      </c>
      <c r="B18" s="15">
        <f>[1]Receipts!H15</f>
        <v>0</v>
      </c>
      <c r="C18" s="14"/>
      <c r="D18" s="15">
        <v>0</v>
      </c>
      <c r="E18" s="14"/>
    </row>
    <row r="19" spans="1:8" x14ac:dyDescent="0.25">
      <c r="A19" s="9"/>
      <c r="B19" s="15"/>
      <c r="C19" s="14"/>
      <c r="D19" s="15"/>
      <c r="E19" s="14"/>
    </row>
    <row r="20" spans="1:8" x14ac:dyDescent="0.25">
      <c r="A20" s="16" t="s">
        <v>13</v>
      </c>
      <c r="B20" s="10"/>
      <c r="C20" s="17">
        <f>SUM(B13:B18)</f>
        <v>10851.71</v>
      </c>
      <c r="D20" s="10"/>
      <c r="E20" s="17">
        <f>SUM(D13:D18)</f>
        <v>7497</v>
      </c>
    </row>
    <row r="21" spans="1:8" x14ac:dyDescent="0.25">
      <c r="A21" s="18" t="s">
        <v>14</v>
      </c>
      <c r="B21" s="13"/>
      <c r="C21" s="19">
        <f>C20+C10</f>
        <v>15346.71</v>
      </c>
      <c r="D21" s="13"/>
      <c r="E21" s="19">
        <f>E20+E10</f>
        <v>9949</v>
      </c>
    </row>
    <row r="22" spans="1:8" x14ac:dyDescent="0.25">
      <c r="A22" s="12" t="s">
        <v>15</v>
      </c>
      <c r="B22" s="13"/>
      <c r="C22" s="14"/>
      <c r="D22" s="13"/>
      <c r="E22" s="14"/>
    </row>
    <row r="23" spans="1:8" x14ac:dyDescent="0.25">
      <c r="A23" s="9" t="s">
        <v>16</v>
      </c>
      <c r="B23" s="7">
        <f>[1]Payments!F36+[1]Payments!G36+[1]Payments!H36+[1]Payments!I36</f>
        <v>2079.23</v>
      </c>
      <c r="C23" s="14"/>
      <c r="D23" s="7">
        <v>1912</v>
      </c>
      <c r="E23" s="14"/>
    </row>
    <row r="24" spans="1:8" x14ac:dyDescent="0.25">
      <c r="A24" s="9" t="s">
        <v>17</v>
      </c>
      <c r="B24" s="7">
        <f>[1]Payments!M36+[1]Payments!T36+[1]Payments!K36+[1]Payments!L36</f>
        <v>763.35</v>
      </c>
      <c r="C24" s="14"/>
      <c r="D24" s="7">
        <v>2536</v>
      </c>
      <c r="E24" s="14"/>
    </row>
    <row r="25" spans="1:8" x14ac:dyDescent="0.25">
      <c r="A25" s="9" t="s">
        <v>18</v>
      </c>
      <c r="B25" s="7">
        <f>[1]Payments!P36+[1]Payments!S36</f>
        <v>2071.7800000000002</v>
      </c>
      <c r="C25" s="14"/>
      <c r="D25" s="7">
        <v>711</v>
      </c>
      <c r="E25" s="14"/>
    </row>
    <row r="26" spans="1:8" x14ac:dyDescent="0.25">
      <c r="A26" s="9" t="s">
        <v>19</v>
      </c>
      <c r="B26" s="7">
        <f>[1]Payments!J36+[1]Payments!U36</f>
        <v>240.9</v>
      </c>
      <c r="C26" s="14"/>
      <c r="D26" s="7">
        <v>140</v>
      </c>
      <c r="E26" s="14"/>
    </row>
    <row r="27" spans="1:8" x14ac:dyDescent="0.25">
      <c r="A27" s="9" t="s">
        <v>12</v>
      </c>
      <c r="B27" s="7">
        <f>[1]Payments!R36</f>
        <v>40.42</v>
      </c>
      <c r="C27" s="14"/>
      <c r="D27" s="7">
        <v>49</v>
      </c>
      <c r="E27" s="14"/>
    </row>
    <row r="28" spans="1:8" x14ac:dyDescent="0.25">
      <c r="A28" s="20" t="s">
        <v>20</v>
      </c>
      <c r="B28" s="21">
        <f>[1]Payments!E36</f>
        <v>246.86</v>
      </c>
      <c r="C28" s="14"/>
      <c r="D28" s="21">
        <v>106</v>
      </c>
      <c r="E28" s="14"/>
    </row>
    <row r="29" spans="1:8" x14ac:dyDescent="0.25">
      <c r="A29" s="16" t="s">
        <v>21</v>
      </c>
      <c r="B29" s="22"/>
      <c r="C29" s="23">
        <f>SUM(B23:B28)</f>
        <v>5442.54</v>
      </c>
      <c r="D29" s="22"/>
      <c r="E29" s="23">
        <f>SUM(D23:D28)</f>
        <v>5454</v>
      </c>
      <c r="H29" s="24"/>
    </row>
    <row r="30" spans="1:8" ht="51.75" customHeight="1" thickBot="1" x14ac:dyDescent="0.3">
      <c r="A30" s="25" t="s">
        <v>22</v>
      </c>
      <c r="B30" s="26"/>
      <c r="C30" s="26">
        <f>C21-C29</f>
        <v>9904.1699999999983</v>
      </c>
      <c r="D30" s="26"/>
      <c r="E30" s="26">
        <f>E21-E29</f>
        <v>4495</v>
      </c>
      <c r="G30" s="27"/>
      <c r="H30" s="24"/>
    </row>
    <row r="31" spans="1:8" ht="15.75" thickTop="1" x14ac:dyDescent="0.25">
      <c r="A31" s="28"/>
      <c r="B31" s="29"/>
      <c r="C31" s="29"/>
      <c r="D31" s="29"/>
    </row>
    <row r="32" spans="1:8" x14ac:dyDescent="0.25">
      <c r="A32" s="28"/>
      <c r="C32" s="29"/>
      <c r="D32" s="29"/>
    </row>
    <row r="33" spans="1:7" x14ac:dyDescent="0.25">
      <c r="B33" s="29"/>
      <c r="C33" s="29"/>
      <c r="D33" s="29"/>
    </row>
    <row r="34" spans="1:7" x14ac:dyDescent="0.25">
      <c r="A34" s="28"/>
      <c r="B34" s="29"/>
      <c r="C34" s="30"/>
      <c r="D34" s="31"/>
      <c r="E34" s="31"/>
      <c r="F34" s="31"/>
      <c r="G34" s="31"/>
    </row>
    <row r="35" spans="1:7" x14ac:dyDescent="0.25">
      <c r="A35" s="29"/>
      <c r="B35" s="29"/>
      <c r="C35" s="29"/>
      <c r="D35" s="31"/>
      <c r="E35" s="31"/>
      <c r="F35" s="31"/>
      <c r="G35" s="31"/>
    </row>
    <row r="36" spans="1:7" x14ac:dyDescent="0.25">
      <c r="D36" s="31"/>
      <c r="E36" s="31"/>
      <c r="F36" s="31"/>
      <c r="G36" s="31"/>
    </row>
  </sheetData>
  <mergeCells count="7">
    <mergeCell ref="B8:C8"/>
    <mergeCell ref="D8:E8"/>
    <mergeCell ref="A2:E2"/>
    <mergeCell ref="A3:E3"/>
    <mergeCell ref="A4:E4"/>
    <mergeCell ref="A5:E5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2017-05-03T11:12:40Z</dcterms:created>
  <dcterms:modified xsi:type="dcterms:W3CDTF">2017-05-08T18:51:44Z</dcterms:modified>
</cp:coreProperties>
</file>